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3680"/>
  </bookViews>
  <sheets>
    <sheet name="工事費内訳書" sheetId="4" r:id="rId1"/>
  </sheets>
  <definedNames>
    <definedName name="_xlnm.Print_Area" localSheetId="0">工事費内訳書!$A$1:$G$139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工事費内訳書!$G$139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工事費内訳書!$I$139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133" i="4" l="1"/>
  <c r="G132" i="4"/>
  <c r="G131" i="4" s="1"/>
  <c r="G130" i="4" s="1"/>
  <c r="G110" i="4"/>
  <c r="G80" i="4" s="1"/>
  <c r="G79" i="4" s="1"/>
  <c r="G78" i="4" s="1"/>
  <c r="G76" i="4" s="1"/>
  <c r="G75" i="4" s="1"/>
  <c r="G81" i="4"/>
  <c r="G73" i="4"/>
  <c r="G72" i="4"/>
  <c r="G71" i="4" s="1"/>
  <c r="G70" i="4" s="1"/>
  <c r="G67" i="4"/>
  <c r="G59" i="4"/>
  <c r="G54" i="4"/>
  <c r="G53" i="4" s="1"/>
  <c r="G37" i="4"/>
  <c r="G15" i="4"/>
  <c r="G14" i="4" s="1"/>
  <c r="G13" i="4" s="1"/>
  <c r="G12" i="4" s="1"/>
  <c r="G11" i="4" l="1"/>
  <c r="G10" i="4" s="1"/>
  <c r="G138" i="4" s="1"/>
  <c r="G139" i="4" s="1"/>
</calcChain>
</file>

<file path=xl/sharedStrings.xml><?xml version="1.0" encoding="utf-8"?>
<sst xmlns="http://schemas.openxmlformats.org/spreadsheetml/2006/main" count="273" uniqueCount="132">
  <si>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</si>
  <si>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</si>
  <si>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</si>
  <si>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</si>
  <si>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</si>
  <si>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</si>
  <si>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</si>
  <si>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</si>
  <si>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</si>
  <si>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</si>
  <si>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</si>
  <si>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</si>
  <si>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</si>
  <si>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Ｒ１吉林　復旧治山（Ｈ３０補正２）　阿波市北谷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</si>
  <si>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</si>
  <si>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</si>
  <si>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</si>
  <si>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</si>
  <si>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</si>
  <si>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Ｎｏ．１谷止工
_x000D_</t>
  </si>
  <si>
    <t>コンクリートポンプ車打設(治山ダム工)
_x000D_30m3未満,無筋構造物</t>
  </si>
  <si>
    <t>m3</t>
  </si>
  <si>
    <t>養生工
_x000D_一般養生,無筋構造物</t>
  </si>
  <si>
    <t>打継面清掃
_x000D_打継面清掃</t>
  </si>
  <si>
    <t>型枠工（治山ダム工）
_x000D_設置・撤去</t>
  </si>
  <si>
    <t>㎡</t>
  </si>
  <si>
    <t>SP 型枠 森林
_x000D_一般型枠,無筋構造物</t>
  </si>
  <si>
    <t>水平打継目鉄筋
_x000D_SD345 D22</t>
  </si>
  <si>
    <t>本</t>
  </si>
  <si>
    <t>キャットウォーク
_x000D_</t>
  </si>
  <si>
    <t>ｍ</t>
  </si>
  <si>
    <t>ネームプレート（ｱﾙﾐﾆｳﾑ軽合金鋳造製）
_x000D_A型(横40cm×縦30cm×1cm)　堤名板用</t>
  </si>
  <si>
    <t>枚</t>
  </si>
  <si>
    <t>掘削　谷止工
_x000D_礫質土　バックホウ</t>
  </si>
  <si>
    <t>掘削　谷止工
_x000D_軟岩ⅠB　バックホウ</t>
  </si>
  <si>
    <t>岩盤掘削面整形・岩盤清掃
_x000D_岩盤清掃</t>
  </si>
  <si>
    <t>立木捕捉工（設置費）
_x000D_スリット高　2.0ｍ</t>
  </si>
  <si>
    <t>セット</t>
  </si>
  <si>
    <t>拾石積工（裏石積工）
_x000D_t=15cm,割栗</t>
  </si>
  <si>
    <t>植生マット
_x000D_</t>
  </si>
  <si>
    <t>根株筋工(機械併用)
_x000D_</t>
  </si>
  <si>
    <t>SP 積込(ルーズ) 森林
_x000D_土砂,小規模(標準)</t>
  </si>
  <si>
    <t>SP 土砂等運搬 森林
_x000D_小規模,土砂(岩塊･玉石混り土含む),19.0km以下</t>
  </si>
  <si>
    <t>処分費
_x000D_土砂</t>
  </si>
  <si>
    <t>Ｎｏ．２谷止工
_x000D_</t>
  </si>
  <si>
    <t>コンクリート　無筋構造物
_x000D_BB18-8-40　W/C≦60%</t>
  </si>
  <si>
    <t>治山ダム型枠
_x000D_</t>
  </si>
  <si>
    <t>水平打継目鉄筋
_x000D_SD345　D22</t>
  </si>
  <si>
    <t>円形型枠（紙製）
_x000D_内径300mm 厚5.3mm 長4000mm</t>
  </si>
  <si>
    <t>ネームプレート（ｱﾙﾐﾆｳﾑ軽合金鋳造製）
_x000D_A型(横40cm×縦30cm×1cm)</t>
  </si>
  <si>
    <t>土砂掘削面整形
_x000D_礫質土</t>
  </si>
  <si>
    <t>コンクリート　小型構造物
_x000D_BB18-8-40 B/C≦60%</t>
  </si>
  <si>
    <t>石積工（間詰）
_x000D_5～15cm</t>
  </si>
  <si>
    <t>仮設工
_x000D_</t>
  </si>
  <si>
    <t>索道
_x000D_</t>
  </si>
  <si>
    <t>ケーブルクレーン架設･撤去
_x000D_架設・撤去,120日</t>
  </si>
  <si>
    <t>基</t>
  </si>
  <si>
    <t>ウインチベース架設・撤去
_x000D_架設・撤去,３ヵ月～６ヵ月</t>
  </si>
  <si>
    <t>アンカー架設・撤去
_x000D_機械施工</t>
  </si>
  <si>
    <t>元支柱施設賃料
_x000D_</t>
  </si>
  <si>
    <t>箇所</t>
  </si>
  <si>
    <t>作業道
_x000D_</t>
  </si>
  <si>
    <t>SP 掘削 森林
_x000D_土砂,上記以外(小規模)</t>
  </si>
  <si>
    <t>SP 掘削
_x000D_軟岩,片切掘削</t>
  </si>
  <si>
    <t>SP 路体(築堤)盛土 森林
_x000D_2.5m未満</t>
  </si>
  <si>
    <t>砂利舗装工(機械)
_x000D_敷均し幅 2.5ｍ以上,敷均し</t>
  </si>
  <si>
    <t>仮設排水
_x000D_</t>
  </si>
  <si>
    <t>土のう締切工
_x000D_現地採取</t>
  </si>
  <si>
    <t>SP 暗渠排水管 森林
_x000D_据付･撤去,波状管及び網状管,200～400mm,不要</t>
  </si>
  <si>
    <t>直接工事費(一般管理費のみ対象)
_x000D_</t>
  </si>
  <si>
    <t>立木捕捉工
_x000D_</t>
  </si>
  <si>
    <t>立木捕捉工（材料費）
_x000D_</t>
  </si>
  <si>
    <t>立木捕捉工（材料費）
_x000D_スリット高2.0m</t>
  </si>
  <si>
    <t>間接工事費
_x000D_</t>
  </si>
  <si>
    <t>共通仮設費
_x000D_</t>
  </si>
  <si>
    <t>共通仮設費（率計上）
_x000D_</t>
  </si>
  <si>
    <t>準備費
_x000D_</t>
  </si>
  <si>
    <t>準備費（スギ）
_x000D_</t>
  </si>
  <si>
    <t>スギ　伐採費
_x000D_胸高直径　12cm</t>
  </si>
  <si>
    <t>スギ　伐採費
_x000D_胸高直径　13cm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</si>
  <si>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</si>
  <si>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</si>
  <si>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</si>
  <si>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</si>
  <si>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</si>
  <si>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</si>
  <si>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</si>
  <si>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</si>
  <si>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</si>
  <si>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</si>
  <si>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</si>
  <si>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</si>
  <si>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</si>
  <si>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</si>
  <si>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</si>
  <si>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</si>
  <si>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</si>
  <si>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</si>
  <si>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38cm</t>
  </si>
  <si>
    <t>スギ　伐採費
_x000D_胸高直径　39cm</t>
  </si>
  <si>
    <t>スギ　伐採費
_x000D_胸高直径　41cm</t>
  </si>
  <si>
    <t>スギ　伐採費
_x000D_胸高直径　42cm</t>
  </si>
  <si>
    <t>スギ　伐採費
_x000D_胸高直径　50cm</t>
  </si>
  <si>
    <t>スギ　伐採費
_x000D_胸高直径　52cm</t>
  </si>
  <si>
    <t>スギ　伐採費
_x000D_胸高直径　53cm</t>
  </si>
  <si>
    <t>スギ　伐採費
_x000D_胸高直径　63cm</t>
  </si>
  <si>
    <t>準備費（ヒノキ）
_x000D_</t>
  </si>
  <si>
    <t>ヒノキ　伐採費
_x000D_胸高直径　11cm</t>
  </si>
  <si>
    <t>ヒノキ　伐採費
_x000D_胸高直径　15cm</t>
  </si>
  <si>
    <t>ヒノキ　伐採費
_x000D_胸高直径　16cm</t>
  </si>
  <si>
    <t>ヒノキ　伐採費
_x000D_胸高直径　17cm</t>
  </si>
  <si>
    <t>ヒノキ　伐採費
_x000D_胸高直径　18cm</t>
  </si>
  <si>
    <t>ヒノキ　伐採費
_x000D_胸高直径　19cm</t>
  </si>
  <si>
    <t>ヒノキ　伐採費
_x000D_胸高直径　20cm</t>
  </si>
  <si>
    <t>ヒノキ　伐採費
_x000D_胸高直径　21cm</t>
  </si>
  <si>
    <t>ヒノキ　伐採費
_x000D_胸高直径　22cm</t>
  </si>
  <si>
    <t>ヒノキ　伐採費
_x000D_胸高直径　23cm</t>
  </si>
  <si>
    <t>ヒノキ　伐採費
_x000D_胸高直径　24cm</t>
  </si>
  <si>
    <t>ヒノキ　伐採費
_x000D_胸高直径　25cm</t>
  </si>
  <si>
    <t>ヒノキ　伐採費
_x000D_胸高直径　26cm</t>
  </si>
  <si>
    <t>ヒノキ　伐採費
_x000D_胸高直径　29cm</t>
  </si>
  <si>
    <t>ヒノキ　伐採費
_x000D_胸高直径　31cm</t>
  </si>
  <si>
    <t>ヒノキ　伐採費
_x000D_胸高直径　32cm</t>
  </si>
  <si>
    <t>ヒノキ　伐採費
_x000D_胸高直径　34cm</t>
  </si>
  <si>
    <t>ヒノキ　伐採費
_x000D_胸高直径　36cm</t>
  </si>
  <si>
    <t>ヒノキ　伐採費
_x000D_胸高直径　41cm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</si>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</sst>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+G12+G70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+G14+G53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+G15+G37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+G16+G17+G18+G19+G20+G21+G22+G23+G24+G25+G26+G27+G28+G29+G30+G31+G32+G33+G34+G35+G36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103.1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103.1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21</v>
      </c>
      <c r="F18" s="19">
        <v>103.1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25</v>
      </c>
      <c r="F19" s="19">
        <v>128.6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25</v>
      </c>
      <c r="F20" s="19">
        <v>2.7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28</v>
      </c>
      <c r="F21" s="19">
        <v>36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30</v>
      </c>
      <c r="F22" s="19">
        <v>66.5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31</v>
      </c>
      <c r="E23" s="18" t="s">
        <v>32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33</v>
      </c>
      <c r="E24" s="18" t="s">
        <v>21</v>
      </c>
      <c r="F24" s="19">
        <v>98.6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34</v>
      </c>
      <c r="E25" s="18" t="s">
        <v>21</v>
      </c>
      <c r="F25" s="19">
        <v>66.900000000000006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35</v>
      </c>
      <c r="E26" s="18" t="s">
        <v>25</v>
      </c>
      <c r="F26" s="19">
        <v>47.4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36</v>
      </c>
      <c r="E27" s="18" t="s">
        <v>37</v>
      </c>
      <c r="F27" s="19">
        <v>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20</v>
      </c>
      <c r="E28" s="18" t="s">
        <v>21</v>
      </c>
      <c r="F28" s="19">
        <v>17.600000000000001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22</v>
      </c>
      <c r="E29" s="18" t="s">
        <v>21</v>
      </c>
      <c r="F29" s="19">
        <v>17.600000000000001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24</v>
      </c>
      <c r="E30" s="18" t="s">
        <v>25</v>
      </c>
      <c r="F30" s="19">
        <v>26.9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25</v>
      </c>
      <c r="F31" s="19">
        <v>20.3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25</v>
      </c>
      <c r="F32" s="19">
        <v>18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30</v>
      </c>
      <c r="F33" s="19">
        <v>10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41</v>
      </c>
      <c r="E34" s="18" t="s">
        <v>21</v>
      </c>
      <c r="F34" s="19">
        <v>66.2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42</v>
      </c>
      <c r="E35" s="18" t="s">
        <v>21</v>
      </c>
      <c r="F35" s="19">
        <v>66.2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43</v>
      </c>
      <c r="E36" s="18" t="s">
        <v>21</v>
      </c>
      <c r="F36" s="19">
        <v>66.2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15</v>
      </c>
      <c r="F37" s="19">
        <v>1</v>
      </c>
      <c r="G37" s="20">
        <f>+G38+G39+G40+G41+G42+G43+G44+G45+G46+G47+G48+G49+G50+G51+G52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45</v>
      </c>
      <c r="E38" s="18" t="s">
        <v>21</v>
      </c>
      <c r="F38" s="19">
        <v>196.1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46</v>
      </c>
      <c r="E39" s="18" t="s">
        <v>25</v>
      </c>
      <c r="F39" s="19">
        <v>193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26</v>
      </c>
      <c r="E40" s="18" t="s">
        <v>25</v>
      </c>
      <c r="F40" s="19">
        <v>2.7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47</v>
      </c>
      <c r="E41" s="18" t="s">
        <v>28</v>
      </c>
      <c r="F41" s="19">
        <v>100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29</v>
      </c>
      <c r="E42" s="18" t="s">
        <v>30</v>
      </c>
      <c r="F42" s="19">
        <v>105.1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48</v>
      </c>
      <c r="E43" s="18" t="s">
        <v>28</v>
      </c>
      <c r="F43" s="19">
        <v>3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49</v>
      </c>
      <c r="E44" s="18" t="s">
        <v>32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33</v>
      </c>
      <c r="E45" s="18" t="s">
        <v>21</v>
      </c>
      <c r="F45" s="19">
        <v>132.4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34</v>
      </c>
      <c r="E46" s="18" t="s">
        <v>21</v>
      </c>
      <c r="F46" s="19">
        <v>78.5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50</v>
      </c>
      <c r="E47" s="18" t="s">
        <v>25</v>
      </c>
      <c r="F47" s="19">
        <v>2.2999999999999998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35</v>
      </c>
      <c r="E48" s="18" t="s">
        <v>25</v>
      </c>
      <c r="F48" s="19">
        <v>70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51</v>
      </c>
      <c r="E49" s="18" t="s">
        <v>21</v>
      </c>
      <c r="F49" s="19">
        <v>9.1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46</v>
      </c>
      <c r="E50" s="18" t="s">
        <v>25</v>
      </c>
      <c r="F50" s="19">
        <v>31.7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52</v>
      </c>
      <c r="E51" s="18" t="s">
        <v>25</v>
      </c>
      <c r="F51" s="19">
        <v>31.7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40</v>
      </c>
      <c r="E52" s="18" t="s">
        <v>30</v>
      </c>
      <c r="F52" s="19">
        <v>10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31" t="s">
        <v>53</v>
      </c>
      <c r="D53" s="29"/>
      <c r="E53" s="18" t="s">
        <v>15</v>
      </c>
      <c r="F53" s="19">
        <v>1</v>
      </c>
      <c r="G53" s="20">
        <f>+G54+G59+G67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54</v>
      </c>
      <c r="E54" s="18" t="s">
        <v>15</v>
      </c>
      <c r="F54" s="19">
        <v>1</v>
      </c>
      <c r="G54" s="20">
        <f>+G55+G56+G57+G58</f>
        <v>0</v>
      </c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55</v>
      </c>
      <c r="E55" s="18" t="s">
        <v>56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57</v>
      </c>
      <c r="E56" s="18" t="s">
        <v>56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58</v>
      </c>
      <c r="E57" s="18" t="s">
        <v>56</v>
      </c>
      <c r="F57" s="19">
        <v>2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59</v>
      </c>
      <c r="E58" s="18" t="s">
        <v>60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61</v>
      </c>
      <c r="E59" s="18" t="s">
        <v>15</v>
      </c>
      <c r="F59" s="19">
        <v>1</v>
      </c>
      <c r="G59" s="20">
        <f>+G60+G61+G62+G63+G64+G65+G66</f>
        <v>0</v>
      </c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62</v>
      </c>
      <c r="E60" s="18" t="s">
        <v>21</v>
      </c>
      <c r="F60" s="19">
        <v>47.5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63</v>
      </c>
      <c r="E61" s="18" t="s">
        <v>21</v>
      </c>
      <c r="F61" s="19">
        <v>9.3000000000000007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64</v>
      </c>
      <c r="E62" s="18" t="s">
        <v>21</v>
      </c>
      <c r="F62" s="19">
        <v>11.2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65</v>
      </c>
      <c r="E63" s="18" t="s">
        <v>25</v>
      </c>
      <c r="F63" s="19">
        <v>76.5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42</v>
      </c>
      <c r="E64" s="18" t="s">
        <v>21</v>
      </c>
      <c r="F64" s="19">
        <v>43.4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41</v>
      </c>
      <c r="E65" s="18" t="s">
        <v>21</v>
      </c>
      <c r="F65" s="19">
        <v>43.4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43</v>
      </c>
      <c r="E66" s="18" t="s">
        <v>21</v>
      </c>
      <c r="F66" s="19">
        <v>43.4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66</v>
      </c>
      <c r="E67" s="18" t="s">
        <v>15</v>
      </c>
      <c r="F67" s="19">
        <v>1</v>
      </c>
      <c r="G67" s="20">
        <f>+G68+G69</f>
        <v>0</v>
      </c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67</v>
      </c>
      <c r="E68" s="18" t="s">
        <v>25</v>
      </c>
      <c r="F68" s="19">
        <v>3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68</v>
      </c>
      <c r="E69" s="18" t="s">
        <v>30</v>
      </c>
      <c r="F69" s="19">
        <v>60</v>
      </c>
      <c r="G69" s="33"/>
      <c r="H69" s="2"/>
      <c r="I69" s="21">
        <v>60</v>
      </c>
      <c r="J69" s="21">
        <v>4</v>
      </c>
    </row>
    <row r="70" spans="1:10" ht="42" customHeight="1">
      <c r="A70" s="30" t="s">
        <v>69</v>
      </c>
      <c r="B70" s="28"/>
      <c r="C70" s="28"/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1</v>
      </c>
    </row>
    <row r="71" spans="1:10" ht="42" customHeight="1">
      <c r="A71" s="16"/>
      <c r="B71" s="31" t="s">
        <v>70</v>
      </c>
      <c r="C71" s="28"/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2</v>
      </c>
    </row>
    <row r="72" spans="1:10" ht="42" customHeight="1">
      <c r="A72" s="16"/>
      <c r="B72" s="17"/>
      <c r="C72" s="31" t="s">
        <v>70</v>
      </c>
      <c r="D72" s="29"/>
      <c r="E72" s="18" t="s">
        <v>15</v>
      </c>
      <c r="F72" s="19">
        <v>1</v>
      </c>
      <c r="G72" s="20">
        <f>+G73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71</v>
      </c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72</v>
      </c>
      <c r="E74" s="18" t="s">
        <v>37</v>
      </c>
      <c r="F74" s="19">
        <v>2</v>
      </c>
      <c r="G74" s="33"/>
      <c r="H74" s="2"/>
      <c r="I74" s="21">
        <v>65</v>
      </c>
      <c r="J74" s="21">
        <v>4</v>
      </c>
    </row>
    <row r="75" spans="1:10" ht="42" customHeight="1">
      <c r="A75" s="30" t="s">
        <v>73</v>
      </c>
      <c r="B75" s="28"/>
      <c r="C75" s="28"/>
      <c r="D75" s="29"/>
      <c r="E75" s="18" t="s">
        <v>15</v>
      </c>
      <c r="F75" s="19">
        <v>1</v>
      </c>
      <c r="G75" s="20">
        <f>+G76+G136</f>
        <v>0</v>
      </c>
      <c r="H75" s="2"/>
      <c r="I75" s="21">
        <v>66</v>
      </c>
      <c r="J75" s="21"/>
    </row>
    <row r="76" spans="1:10" ht="42" customHeight="1">
      <c r="A76" s="30" t="s">
        <v>74</v>
      </c>
      <c r="B76" s="28"/>
      <c r="C76" s="28"/>
      <c r="D76" s="29"/>
      <c r="E76" s="18" t="s">
        <v>15</v>
      </c>
      <c r="F76" s="19">
        <v>1</v>
      </c>
      <c r="G76" s="20">
        <f>+G77+G78+G130</f>
        <v>0</v>
      </c>
      <c r="H76" s="2"/>
      <c r="I76" s="21">
        <v>67</v>
      </c>
      <c r="J76" s="21">
        <v>200</v>
      </c>
    </row>
    <row r="77" spans="1:10" ht="42" customHeight="1">
      <c r="A77" s="30" t="s">
        <v>75</v>
      </c>
      <c r="B77" s="28"/>
      <c r="C77" s="28"/>
      <c r="D77" s="29"/>
      <c r="E77" s="18" t="s">
        <v>15</v>
      </c>
      <c r="F77" s="19">
        <v>1</v>
      </c>
      <c r="G77" s="33"/>
      <c r="H77" s="2"/>
      <c r="I77" s="21">
        <v>68</v>
      </c>
      <c r="J77" s="21"/>
    </row>
    <row r="78" spans="1:10" ht="42" customHeight="1">
      <c r="A78" s="30" t="s">
        <v>76</v>
      </c>
      <c r="B78" s="28"/>
      <c r="C78" s="28"/>
      <c r="D78" s="29"/>
      <c r="E78" s="18" t="s">
        <v>15</v>
      </c>
      <c r="F78" s="19">
        <v>1</v>
      </c>
      <c r="G78" s="20">
        <f>+G79</f>
        <v>0</v>
      </c>
      <c r="H78" s="2"/>
      <c r="I78" s="21">
        <v>69</v>
      </c>
      <c r="J78" s="21">
        <v>1</v>
      </c>
    </row>
    <row r="79" spans="1:10" ht="42" customHeight="1">
      <c r="A79" s="16"/>
      <c r="B79" s="31" t="s">
        <v>76</v>
      </c>
      <c r="C79" s="28"/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2</v>
      </c>
    </row>
    <row r="80" spans="1:10" ht="42" customHeight="1">
      <c r="A80" s="16"/>
      <c r="B80" s="17"/>
      <c r="C80" s="31" t="s">
        <v>76</v>
      </c>
      <c r="D80" s="29"/>
      <c r="E80" s="18" t="s">
        <v>15</v>
      </c>
      <c r="F80" s="19">
        <v>1</v>
      </c>
      <c r="G80" s="20">
        <f>+G81+G110</f>
        <v>0</v>
      </c>
      <c r="H80" s="2"/>
      <c r="I80" s="21">
        <v>71</v>
      </c>
      <c r="J80" s="21">
        <v>3</v>
      </c>
    </row>
    <row r="81" spans="1:10" ht="42" customHeight="1">
      <c r="A81" s="16"/>
      <c r="B81" s="17"/>
      <c r="C81" s="17"/>
      <c r="D81" s="32" t="s">
        <v>77</v>
      </c>
      <c r="E81" s="18" t="s">
        <v>15</v>
      </c>
      <c r="F81" s="19">
        <v>1</v>
      </c>
      <c r="G81" s="20">
        <f>+G82+G83+G84+G85+G86+G87+G88+G89+G90+G91+G92+G93+G94+G95+G96+G97+G98+G99+G100+G101+G102+G103+G104+G105+G106+G107+G108+G109</f>
        <v>0</v>
      </c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78</v>
      </c>
      <c r="E82" s="18" t="s">
        <v>28</v>
      </c>
      <c r="F82" s="19">
        <v>1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79</v>
      </c>
      <c r="E83" s="18" t="s">
        <v>28</v>
      </c>
      <c r="F83" s="19">
        <v>1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80</v>
      </c>
      <c r="E84" s="18" t="s">
        <v>28</v>
      </c>
      <c r="F84" s="19">
        <v>1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81</v>
      </c>
      <c r="E85" s="18" t="s">
        <v>28</v>
      </c>
      <c r="F85" s="19">
        <v>2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82</v>
      </c>
      <c r="E86" s="18" t="s">
        <v>28</v>
      </c>
      <c r="F86" s="19">
        <v>4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83</v>
      </c>
      <c r="E87" s="18" t="s">
        <v>28</v>
      </c>
      <c r="F87" s="19">
        <v>5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84</v>
      </c>
      <c r="E88" s="18" t="s">
        <v>28</v>
      </c>
      <c r="F88" s="19">
        <v>1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85</v>
      </c>
      <c r="E89" s="18" t="s">
        <v>28</v>
      </c>
      <c r="F89" s="19">
        <v>2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86</v>
      </c>
      <c r="E90" s="18" t="s">
        <v>28</v>
      </c>
      <c r="F90" s="19">
        <v>6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87</v>
      </c>
      <c r="E91" s="18" t="s">
        <v>28</v>
      </c>
      <c r="F91" s="19">
        <v>2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88</v>
      </c>
      <c r="E92" s="18" t="s">
        <v>28</v>
      </c>
      <c r="F92" s="19">
        <v>2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89</v>
      </c>
      <c r="E93" s="18" t="s">
        <v>28</v>
      </c>
      <c r="F93" s="19">
        <v>1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90</v>
      </c>
      <c r="E94" s="18" t="s">
        <v>28</v>
      </c>
      <c r="F94" s="19">
        <v>1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91</v>
      </c>
      <c r="E95" s="18" t="s">
        <v>28</v>
      </c>
      <c r="F95" s="19">
        <v>1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92</v>
      </c>
      <c r="E96" s="18" t="s">
        <v>28</v>
      </c>
      <c r="F96" s="19">
        <v>3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93</v>
      </c>
      <c r="E97" s="18" t="s">
        <v>28</v>
      </c>
      <c r="F97" s="19">
        <v>2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94</v>
      </c>
      <c r="E98" s="18" t="s">
        <v>28</v>
      </c>
      <c r="F98" s="19">
        <v>2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95</v>
      </c>
      <c r="E99" s="18" t="s">
        <v>28</v>
      </c>
      <c r="F99" s="19">
        <v>6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96</v>
      </c>
      <c r="E100" s="18" t="s">
        <v>28</v>
      </c>
      <c r="F100" s="19">
        <v>3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97</v>
      </c>
      <c r="E101" s="18" t="s">
        <v>28</v>
      </c>
      <c r="F101" s="19">
        <v>2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98</v>
      </c>
      <c r="E102" s="18" t="s">
        <v>28</v>
      </c>
      <c r="F102" s="19">
        <v>1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99</v>
      </c>
      <c r="E103" s="18" t="s">
        <v>28</v>
      </c>
      <c r="F103" s="19">
        <v>2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100</v>
      </c>
      <c r="E104" s="18" t="s">
        <v>28</v>
      </c>
      <c r="F104" s="19">
        <v>2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101</v>
      </c>
      <c r="E105" s="18" t="s">
        <v>28</v>
      </c>
      <c r="F105" s="19">
        <v>2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102</v>
      </c>
      <c r="E106" s="18" t="s">
        <v>28</v>
      </c>
      <c r="F106" s="19">
        <v>2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103</v>
      </c>
      <c r="E107" s="18" t="s">
        <v>28</v>
      </c>
      <c r="F107" s="19">
        <v>2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104</v>
      </c>
      <c r="E108" s="18" t="s">
        <v>28</v>
      </c>
      <c r="F108" s="19">
        <v>2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105</v>
      </c>
      <c r="E109" s="18" t="s">
        <v>28</v>
      </c>
      <c r="F109" s="19">
        <v>1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106</v>
      </c>
      <c r="E110" s="18" t="s">
        <v>15</v>
      </c>
      <c r="F110" s="19">
        <v>1</v>
      </c>
      <c r="G110" s="20">
        <f>+G111+G112+G113+G114+G115+G116+G117+G118+G119+G120+G121+G122+G123+G124+G125+G126+G127+G128+G129</f>
        <v>0</v>
      </c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107</v>
      </c>
      <c r="E111" s="18" t="s">
        <v>28</v>
      </c>
      <c r="F111" s="19">
        <v>1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108</v>
      </c>
      <c r="E112" s="18" t="s">
        <v>28</v>
      </c>
      <c r="F112" s="19">
        <v>1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109</v>
      </c>
      <c r="E113" s="18" t="s">
        <v>28</v>
      </c>
      <c r="F113" s="19">
        <v>3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2" t="s">
        <v>110</v>
      </c>
      <c r="E114" s="18" t="s">
        <v>28</v>
      </c>
      <c r="F114" s="19">
        <v>5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111</v>
      </c>
      <c r="E115" s="18" t="s">
        <v>28</v>
      </c>
      <c r="F115" s="19">
        <v>4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112</v>
      </c>
      <c r="E116" s="18" t="s">
        <v>28</v>
      </c>
      <c r="F116" s="19">
        <v>2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113</v>
      </c>
      <c r="E117" s="18" t="s">
        <v>28</v>
      </c>
      <c r="F117" s="19">
        <v>4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2" t="s">
        <v>114</v>
      </c>
      <c r="E118" s="18" t="s">
        <v>28</v>
      </c>
      <c r="F118" s="19">
        <v>2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115</v>
      </c>
      <c r="E119" s="18" t="s">
        <v>28</v>
      </c>
      <c r="F119" s="19">
        <v>3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2" t="s">
        <v>116</v>
      </c>
      <c r="E120" s="18" t="s">
        <v>28</v>
      </c>
      <c r="F120" s="19">
        <v>4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117</v>
      </c>
      <c r="E121" s="18" t="s">
        <v>28</v>
      </c>
      <c r="F121" s="19">
        <v>3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118</v>
      </c>
      <c r="E122" s="18" t="s">
        <v>28</v>
      </c>
      <c r="F122" s="19">
        <v>1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119</v>
      </c>
      <c r="E123" s="18" t="s">
        <v>28</v>
      </c>
      <c r="F123" s="19">
        <v>2</v>
      </c>
      <c r="G123" s="33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2" t="s">
        <v>120</v>
      </c>
      <c r="E124" s="18" t="s">
        <v>28</v>
      </c>
      <c r="F124" s="19">
        <v>3</v>
      </c>
      <c r="G124" s="33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2" t="s">
        <v>121</v>
      </c>
      <c r="E125" s="18" t="s">
        <v>28</v>
      </c>
      <c r="F125" s="19">
        <v>1</v>
      </c>
      <c r="G125" s="33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2" t="s">
        <v>122</v>
      </c>
      <c r="E126" s="18" t="s">
        <v>28</v>
      </c>
      <c r="F126" s="19">
        <v>1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2" t="s">
        <v>123</v>
      </c>
      <c r="E127" s="18" t="s">
        <v>28</v>
      </c>
      <c r="F127" s="19">
        <v>2</v>
      </c>
      <c r="G127" s="33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2" t="s">
        <v>124</v>
      </c>
      <c r="E128" s="18" t="s">
        <v>28</v>
      </c>
      <c r="F128" s="19">
        <v>2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125</v>
      </c>
      <c r="E129" s="18" t="s">
        <v>28</v>
      </c>
      <c r="F129" s="19">
        <v>1</v>
      </c>
      <c r="G129" s="33"/>
      <c r="H129" s="2"/>
      <c r="I129" s="21">
        <v>120</v>
      </c>
      <c r="J129" s="21">
        <v>4</v>
      </c>
    </row>
    <row r="130" spans="1:10" ht="42" customHeight="1">
      <c r="A130" s="30" t="s">
        <v>126</v>
      </c>
      <c r="B130" s="28"/>
      <c r="C130" s="28"/>
      <c r="D130" s="29"/>
      <c r="E130" s="18" t="s">
        <v>15</v>
      </c>
      <c r="F130" s="19">
        <v>1</v>
      </c>
      <c r="G130" s="20">
        <f>+G131</f>
        <v>0</v>
      </c>
      <c r="H130" s="2"/>
      <c r="I130" s="21">
        <v>121</v>
      </c>
      <c r="J130" s="21">
        <v>1</v>
      </c>
    </row>
    <row r="131" spans="1:10" ht="42" customHeight="1">
      <c r="A131" s="16"/>
      <c r="B131" s="31" t="s">
        <v>126</v>
      </c>
      <c r="C131" s="28"/>
      <c r="D131" s="29"/>
      <c r="E131" s="18" t="s">
        <v>15</v>
      </c>
      <c r="F131" s="19">
        <v>1</v>
      </c>
      <c r="G131" s="20">
        <f>+G132</f>
        <v>0</v>
      </c>
      <c r="H131" s="2"/>
      <c r="I131" s="21">
        <v>122</v>
      </c>
      <c r="J131" s="21">
        <v>2</v>
      </c>
    </row>
    <row r="132" spans="1:10" ht="42" customHeight="1">
      <c r="A132" s="16"/>
      <c r="B132" s="17"/>
      <c r="C132" s="31" t="s">
        <v>126</v>
      </c>
      <c r="D132" s="29"/>
      <c r="E132" s="18" t="s">
        <v>15</v>
      </c>
      <c r="F132" s="19">
        <v>1</v>
      </c>
      <c r="G132" s="20">
        <f>+G133</f>
        <v>0</v>
      </c>
      <c r="H132" s="2"/>
      <c r="I132" s="21">
        <v>123</v>
      </c>
      <c r="J132" s="21">
        <v>3</v>
      </c>
    </row>
    <row r="133" spans="1:10" ht="42" customHeight="1">
      <c r="A133" s="16"/>
      <c r="B133" s="17"/>
      <c r="C133" s="17"/>
      <c r="D133" s="32" t="s">
        <v>126</v>
      </c>
      <c r="E133" s="18" t="s">
        <v>15</v>
      </c>
      <c r="F133" s="19">
        <v>1</v>
      </c>
      <c r="G133" s="20">
        <f>+G134+G135</f>
        <v>0</v>
      </c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2" t="s">
        <v>127</v>
      </c>
      <c r="E134" s="18" t="s">
        <v>56</v>
      </c>
      <c r="F134" s="19">
        <v>1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2" t="s">
        <v>128</v>
      </c>
      <c r="E135" s="18" t="s">
        <v>15</v>
      </c>
      <c r="F135" s="19">
        <v>1</v>
      </c>
      <c r="G135" s="33"/>
      <c r="H135" s="2"/>
      <c r="I135" s="21">
        <v>126</v>
      </c>
      <c r="J135" s="21">
        <v>4</v>
      </c>
    </row>
    <row r="136" spans="1:10" ht="42" customHeight="1">
      <c r="A136" s="30" t="s">
        <v>129</v>
      </c>
      <c r="B136" s="28"/>
      <c r="C136" s="28"/>
      <c r="D136" s="29"/>
      <c r="E136" s="18" t="s">
        <v>15</v>
      </c>
      <c r="F136" s="19">
        <v>1</v>
      </c>
      <c r="G136" s="33"/>
      <c r="H136" s="2"/>
      <c r="I136" s="21">
        <v>127</v>
      </c>
      <c r="J136" s="21">
        <v>210</v>
      </c>
    </row>
    <row r="137" spans="1:10" ht="42" customHeight="1">
      <c r="A137" s="30" t="s">
        <v>130</v>
      </c>
      <c r="B137" s="28"/>
      <c r="C137" s="28"/>
      <c r="D137" s="29"/>
      <c r="E137" s="18" t="s">
        <v>15</v>
      </c>
      <c r="F137" s="19">
        <v>1</v>
      </c>
      <c r="G137" s="33"/>
      <c r="H137" s="2"/>
      <c r="I137" s="21">
        <v>128</v>
      </c>
      <c r="J137" s="21">
        <v>220</v>
      </c>
    </row>
    <row r="138" spans="1:10" ht="42" customHeight="1">
      <c r="A138" s="34" t="s">
        <v>131</v>
      </c>
      <c r="B138" s="35"/>
      <c r="C138" s="35"/>
      <c r="D138" s="36"/>
      <c r="E138" s="37" t="s">
        <v>15</v>
      </c>
      <c r="F138" s="38">
        <v>1</v>
      </c>
      <c r="G138" s="39">
        <f>+G10+G137</f>
        <v>0</v>
      </c>
      <c r="H138" s="40"/>
      <c r="I138" s="41">
        <v>129</v>
      </c>
      <c r="J138" s="41">
        <v>30</v>
      </c>
    </row>
    <row r="139" spans="1:10" ht="42" customHeight="1">
      <c r="A139" s="22" t="s">
        <v>11</v>
      </c>
      <c r="B139" s="23"/>
      <c r="C139" s="23"/>
      <c r="D139" s="24"/>
      <c r="E139" s="25" t="s">
        <v>12</v>
      </c>
      <c r="F139" s="26" t="s">
        <v>12</v>
      </c>
      <c r="G139" s="27">
        <f>G138</f>
        <v>0</v>
      </c>
      <c r="I139" s="21">
        <v>130</v>
      </c>
      <c r="J139" s="21">
        <v>90</v>
      </c>
    </row>
    <row r="140" spans="1:10" ht="42" customHeight="1"/>
    <row r="141" spans="1:10" ht="42" customHeight="1"/>
  </sheetData>
  <sheetProtection password="FD80" sheet="1" objects="1" scenarios="1"/>
  <mergeCells count="28">
    <mergeCell ref="A136:D136"/>
    <mergeCell ref="A137:D137"/>
    <mergeCell ref="A138:D138"/>
    <mergeCell ref="A78:D78"/>
    <mergeCell ref="B79:D79"/>
    <mergeCell ref="C80:D80"/>
    <mergeCell ref="A130:D130"/>
    <mergeCell ref="B131:D131"/>
    <mergeCell ref="C132:D132"/>
    <mergeCell ref="A70:D70"/>
    <mergeCell ref="B71:D71"/>
    <mergeCell ref="C72:D72"/>
    <mergeCell ref="A75:D75"/>
    <mergeCell ref="A76:D76"/>
    <mergeCell ref="A77:D77"/>
    <mergeCell ref="A139:D139"/>
    <mergeCell ref="A10:D10"/>
    <mergeCell ref="A11:D11"/>
    <mergeCell ref="A12:D12"/>
    <mergeCell ref="B13:D13"/>
    <mergeCell ref="C14:D14"/>
    <mergeCell ref="C53:D5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2019-07-17T01:31:04Z</dcterms:created>
  <dcterms:modified xsi:type="dcterms:W3CDTF">2019-07-17T01:31:14Z</dcterms:modified>
</cp:coreProperties>
</file>